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15" windowHeight="7665" tabRatio="741"/>
  </bookViews>
  <sheets>
    <sheet name="Енбекшильдерская СШ" sheetId="1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7" l="1"/>
  <c r="D33" i="17" l="1"/>
  <c r="D15" i="17"/>
  <c r="D13" i="17" s="1"/>
  <c r="D14" i="17" l="1"/>
  <c r="E14" i="17" s="1"/>
  <c r="D16" i="17"/>
  <c r="E16" i="17" s="1"/>
  <c r="E17" i="17"/>
  <c r="D18" i="17"/>
  <c r="E20" i="17"/>
  <c r="E22" i="17" s="1"/>
  <c r="D21" i="17"/>
  <c r="E21" i="17" s="1"/>
  <c r="E23" i="17"/>
  <c r="D24" i="17"/>
  <c r="E26" i="17"/>
  <c r="D27" i="17"/>
  <c r="E30" i="17"/>
  <c r="E31" i="17"/>
  <c r="E32" i="17"/>
  <c r="E33" i="17"/>
  <c r="D11" i="17"/>
  <c r="E11" i="17" s="1"/>
  <c r="C15" i="17"/>
  <c r="E27" i="17" l="1"/>
  <c r="E28" i="17" s="1"/>
  <c r="D28" i="17"/>
  <c r="E24" i="17"/>
  <c r="E25" i="17" s="1"/>
  <c r="D25" i="17"/>
  <c r="E18" i="17"/>
  <c r="E19" i="17" s="1"/>
  <c r="D19" i="17"/>
  <c r="E15" i="17"/>
  <c r="E13" i="17"/>
  <c r="C29" i="17"/>
  <c r="C13" i="17" s="1"/>
  <c r="C12" i="17" l="1"/>
  <c r="D12" i="17" s="1"/>
  <c r="E12" i="17" s="1"/>
  <c r="C28" i="17" l="1"/>
  <c r="C25" i="17"/>
  <c r="C19" i="17"/>
  <c r="C22" i="17" l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<sst xmlns="http://schemas.openxmlformats.org/spreadsheetml/2006/main" count="55" uniqueCount="32">
  <si>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</si>
  <si>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</si>
  <si>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</si>
  <si>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</si>
  <si>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</si>
  <si>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</si>
  <si>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</si>
  <si>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</si>
  <si>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</si>
  <si>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</si>
  <si>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</si>
  <si>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</si>
  <si>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</si>
  <si>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</si>
  <si>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</si>
  <si>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</si>
  <si>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</si>
  <si>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</si>
  <si>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</si>
  <si>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</si>
  <si>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</si>
  <si>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</si>
  <si>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</si>
  <si>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</si>
  <si>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</si>
  <si>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</si>
  <si>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</si>
  <si>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</si>
  <si>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t>ГУ "Енбекшильдерская средняя школа отдела образования района Биржан сал""</t>
  </si>
  <si>
    <t>по состоянию на "1 " октября 2019 г.</t>
  </si>
  <si>
    <t>2019 год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</si>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</sst>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165" fontId="2" fillId="0" borderId="0" xfId="0" applyNumberFormat="1" applyFont="1"/>
    <xf numFmtId="165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165" fontId="2" fillId="2" borderId="2" xfId="0" applyNumberFormat="1" applyFont="1" applyFill="1" applyBorder="1"/>
    <xf numFmtId="165" fontId="1" fillId="0" borderId="2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sqref="A1:E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3" customWidth="1"/>
    <col min="6" max="7" width="12" style="2" customWidth="1"/>
    <col min="8" max="16384" width="9.140625" style="2"/>
  </cols>
  <sheetData>
    <row r="1" spans="1:7" x14ac:dyDescent="0.3">
      <c r="A1" s="29" t="s">
        <v>14</v>
      </c>
      <c r="B1" s="29"/>
      <c r="C1" s="29"/>
      <c r="D1" s="29"/>
      <c r="E1" s="29"/>
    </row>
    <row r="2" spans="1:7" x14ac:dyDescent="0.3">
      <c r="A2" s="29" t="s">
        <v>29</v>
      </c>
      <c r="B2" s="29"/>
      <c r="C2" s="29"/>
      <c r="D2" s="29"/>
      <c r="E2" s="29"/>
    </row>
    <row r="3" spans="1:7" x14ac:dyDescent="0.3">
      <c r="A3" s="1"/>
    </row>
    <row r="4" spans="1:7" ht="42" customHeight="1" x14ac:dyDescent="0.3">
      <c r="A4" s="34" t="s">
        <v>28</v>
      </c>
      <c r="B4" s="34"/>
      <c r="C4" s="34"/>
      <c r="D4" s="34"/>
      <c r="E4" s="34"/>
    </row>
    <row r="5" spans="1:7" ht="15.75" customHeight="1" x14ac:dyDescent="0.3">
      <c r="A5" s="30" t="s">
        <v>15</v>
      </c>
      <c r="B5" s="30"/>
      <c r="C5" s="30"/>
      <c r="D5" s="30"/>
      <c r="E5" s="30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31" t="s">
        <v>25</v>
      </c>
      <c r="B9" s="32" t="s">
        <v>17</v>
      </c>
      <c r="C9" s="33" t="s">
        <v>30</v>
      </c>
      <c r="D9" s="33"/>
      <c r="E9" s="33"/>
    </row>
    <row r="10" spans="1:7" ht="40.5" x14ac:dyDescent="0.3">
      <c r="A10" s="31"/>
      <c r="B10" s="32"/>
      <c r="C10" s="20" t="s">
        <v>18</v>
      </c>
      <c r="D10" s="20" t="s">
        <v>19</v>
      </c>
      <c r="E10" s="22" t="s">
        <v>13</v>
      </c>
    </row>
    <row r="11" spans="1:7" x14ac:dyDescent="0.3">
      <c r="A11" s="5" t="s">
        <v>20</v>
      </c>
      <c r="B11" s="6" t="s">
        <v>10</v>
      </c>
      <c r="C11" s="25">
        <v>127</v>
      </c>
      <c r="D11" s="25">
        <f>C11</f>
        <v>127</v>
      </c>
      <c r="E11" s="25">
        <f>D11</f>
        <v>127</v>
      </c>
    </row>
    <row r="12" spans="1:7" ht="25.5" x14ac:dyDescent="0.3">
      <c r="A12" s="9" t="s">
        <v>22</v>
      </c>
      <c r="B12" s="6" t="s">
        <v>2</v>
      </c>
      <c r="C12" s="14">
        <f>(C13-C32)/C11</f>
        <v>908.17495000000008</v>
      </c>
      <c r="D12" s="21">
        <f t="shared" ref="D12:E33" si="0">C12</f>
        <v>908.17495000000008</v>
      </c>
      <c r="E12" s="21">
        <f t="shared" si="0"/>
        <v>908.17495000000008</v>
      </c>
    </row>
    <row r="13" spans="1:7" ht="25.5" x14ac:dyDescent="0.3">
      <c r="A13" s="5" t="s">
        <v>11</v>
      </c>
      <c r="B13" s="6" t="s">
        <v>2</v>
      </c>
      <c r="C13" s="24">
        <f>C15+C29+C30+C33+C31+C32</f>
        <v>115546.21865000001</v>
      </c>
      <c r="D13" s="24">
        <f t="shared" ref="D13:E13" si="1">D15+D29+D30+D33+D31+D32</f>
        <v>75649.25</v>
      </c>
      <c r="E13" s="24">
        <f t="shared" si="1"/>
        <v>75649.25</v>
      </c>
    </row>
    <row r="14" spans="1:7" x14ac:dyDescent="0.3">
      <c r="A14" s="7" t="s">
        <v>0</v>
      </c>
      <c r="B14" s="8"/>
      <c r="C14" s="14">
        <v>0</v>
      </c>
      <c r="D14" s="21">
        <f t="shared" si="0"/>
        <v>0</v>
      </c>
      <c r="E14" s="21">
        <f t="shared" si="0"/>
        <v>0</v>
      </c>
      <c r="G14" s="13"/>
    </row>
    <row r="15" spans="1:7" ht="25.5" x14ac:dyDescent="0.3">
      <c r="A15" s="5" t="s">
        <v>12</v>
      </c>
      <c r="B15" s="6" t="s">
        <v>2</v>
      </c>
      <c r="C15" s="24">
        <f>C17+C20+C23+C26</f>
        <v>86377.3</v>
      </c>
      <c r="D15" s="24">
        <f t="shared" ref="D15:E15" si="2">D17+D20+D23+D26</f>
        <v>58982</v>
      </c>
      <c r="E15" s="24">
        <f t="shared" si="2"/>
        <v>58982</v>
      </c>
    </row>
    <row r="16" spans="1:7" x14ac:dyDescent="0.3">
      <c r="A16" s="7" t="s">
        <v>1</v>
      </c>
      <c r="B16" s="8"/>
      <c r="C16" s="14">
        <v>0</v>
      </c>
      <c r="D16" s="21">
        <f t="shared" si="0"/>
        <v>0</v>
      </c>
      <c r="E16" s="21">
        <f t="shared" si="0"/>
        <v>0</v>
      </c>
    </row>
    <row r="17" spans="1:5" s="17" customFormat="1" ht="25.5" x14ac:dyDescent="0.3">
      <c r="A17" s="15" t="s">
        <v>26</v>
      </c>
      <c r="B17" s="27" t="s">
        <v>2</v>
      </c>
      <c r="C17" s="28">
        <v>6019.8</v>
      </c>
      <c r="D17" s="24">
        <v>3515</v>
      </c>
      <c r="E17" s="28">
        <f t="shared" si="0"/>
        <v>3515</v>
      </c>
    </row>
    <row r="18" spans="1:5" s="17" customFormat="1" x14ac:dyDescent="0.3">
      <c r="A18" s="18" t="s">
        <v>4</v>
      </c>
      <c r="B18" s="19" t="s">
        <v>3</v>
      </c>
      <c r="C18" s="23">
        <v>4.25</v>
      </c>
      <c r="D18" s="21">
        <f t="shared" si="0"/>
        <v>4.25</v>
      </c>
      <c r="E18" s="21">
        <f t="shared" si="0"/>
        <v>4.25</v>
      </c>
    </row>
    <row r="19" spans="1:5" s="17" customFormat="1" ht="21.95" customHeight="1" x14ac:dyDescent="0.3">
      <c r="A19" s="18" t="s">
        <v>23</v>
      </c>
      <c r="B19" s="16" t="s">
        <v>24</v>
      </c>
      <c r="C19" s="21">
        <f>C17/C18/12*1000+200</f>
        <v>118235.29411764706</v>
      </c>
      <c r="D19" s="21">
        <f>D17/9/D18*1000</f>
        <v>91895.424836601305</v>
      </c>
      <c r="E19" s="21">
        <f>E17/9/E18*1000</f>
        <v>91895.424836601305</v>
      </c>
    </row>
    <row r="20" spans="1:5" s="17" customFormat="1" ht="25.5" x14ac:dyDescent="0.3">
      <c r="A20" s="15" t="s">
        <v>27</v>
      </c>
      <c r="B20" s="27" t="s">
        <v>2</v>
      </c>
      <c r="C20" s="28">
        <v>52930</v>
      </c>
      <c r="D20" s="24">
        <v>36498</v>
      </c>
      <c r="E20" s="28">
        <f t="shared" si="0"/>
        <v>36498</v>
      </c>
    </row>
    <row r="21" spans="1:5" s="17" customFormat="1" x14ac:dyDescent="0.3">
      <c r="A21" s="18" t="s">
        <v>4</v>
      </c>
      <c r="B21" s="19" t="s">
        <v>3</v>
      </c>
      <c r="C21" s="23">
        <v>29.72</v>
      </c>
      <c r="D21" s="21">
        <f t="shared" si="0"/>
        <v>29.72</v>
      </c>
      <c r="E21" s="21">
        <f t="shared" si="0"/>
        <v>29.72</v>
      </c>
    </row>
    <row r="22" spans="1:5" ht="21.95" customHeight="1" x14ac:dyDescent="0.3">
      <c r="A22" s="9" t="s">
        <v>23</v>
      </c>
      <c r="B22" s="6" t="s">
        <v>24</v>
      </c>
      <c r="C22" s="21">
        <f>C20/12/C21*1000</f>
        <v>148412.96545536112</v>
      </c>
      <c r="D22" s="21">
        <f>D20/9/D21*1000</f>
        <v>136451.32346343654</v>
      </c>
      <c r="E22" s="21">
        <f>E20/9/E21*1000</f>
        <v>136451.32346343654</v>
      </c>
    </row>
    <row r="23" spans="1:5" ht="39" x14ac:dyDescent="0.3">
      <c r="A23" s="11" t="s">
        <v>31</v>
      </c>
      <c r="B23" s="26" t="s">
        <v>2</v>
      </c>
      <c r="C23" s="28">
        <v>6858.5</v>
      </c>
      <c r="D23" s="24">
        <v>4543</v>
      </c>
      <c r="E23" s="28">
        <f t="shared" si="0"/>
        <v>4543</v>
      </c>
    </row>
    <row r="24" spans="1:5" x14ac:dyDescent="0.3">
      <c r="A24" s="9" t="s">
        <v>4</v>
      </c>
      <c r="B24" s="10" t="s">
        <v>3</v>
      </c>
      <c r="C24" s="23">
        <v>6.5</v>
      </c>
      <c r="D24" s="21">
        <f t="shared" si="0"/>
        <v>6.5</v>
      </c>
      <c r="E24" s="21">
        <f t="shared" si="0"/>
        <v>6.5</v>
      </c>
    </row>
    <row r="25" spans="1:5" ht="21.95" customHeight="1" x14ac:dyDescent="0.3">
      <c r="A25" s="9" t="s">
        <v>23</v>
      </c>
      <c r="B25" s="6" t="s">
        <v>24</v>
      </c>
      <c r="C25" s="21">
        <f>C23/C24/12*1000</f>
        <v>87929.487179487187</v>
      </c>
      <c r="D25" s="21">
        <f>D23/9/D24*1000</f>
        <v>77658.119658119656</v>
      </c>
      <c r="E25" s="21">
        <f>E23/9/E24*1000</f>
        <v>77658.119658119656</v>
      </c>
    </row>
    <row r="26" spans="1:5" ht="25.5" x14ac:dyDescent="0.3">
      <c r="A26" s="5" t="s">
        <v>21</v>
      </c>
      <c r="B26" s="26" t="s">
        <v>2</v>
      </c>
      <c r="C26" s="28">
        <v>20569</v>
      </c>
      <c r="D26" s="24">
        <v>14426</v>
      </c>
      <c r="E26" s="28">
        <f t="shared" si="0"/>
        <v>14426</v>
      </c>
    </row>
    <row r="27" spans="1:5" x14ac:dyDescent="0.3">
      <c r="A27" s="9" t="s">
        <v>4</v>
      </c>
      <c r="B27" s="10" t="s">
        <v>3</v>
      </c>
      <c r="C27" s="23">
        <v>26.5</v>
      </c>
      <c r="D27" s="21">
        <f t="shared" si="0"/>
        <v>26.5</v>
      </c>
      <c r="E27" s="21">
        <f t="shared" si="0"/>
        <v>26.5</v>
      </c>
    </row>
    <row r="28" spans="1:5" ht="21.95" customHeight="1" x14ac:dyDescent="0.3">
      <c r="A28" s="9" t="s">
        <v>23</v>
      </c>
      <c r="B28" s="6" t="s">
        <v>24</v>
      </c>
      <c r="C28" s="21">
        <f>C26/12/C27*1000</f>
        <v>64682.38993710692</v>
      </c>
      <c r="D28" s="21">
        <f>D26/9/D27*1000</f>
        <v>60486.373165618454</v>
      </c>
      <c r="E28" s="21">
        <f>E26/9/E27*1000</f>
        <v>60486.373165618454</v>
      </c>
    </row>
    <row r="29" spans="1:5" ht="25.5" x14ac:dyDescent="0.3">
      <c r="A29" s="5" t="s">
        <v>5</v>
      </c>
      <c r="B29" s="6" t="s">
        <v>2</v>
      </c>
      <c r="C29" s="24">
        <f>C15*10.05%</f>
        <v>8680.9186500000014</v>
      </c>
      <c r="D29" s="24">
        <v>5427</v>
      </c>
      <c r="E29" s="24">
        <v>5427</v>
      </c>
    </row>
    <row r="30" spans="1:5" ht="36.75" x14ac:dyDescent="0.3">
      <c r="A30" s="11" t="s">
        <v>6</v>
      </c>
      <c r="B30" s="6" t="s">
        <v>2</v>
      </c>
      <c r="C30" s="24">
        <v>6346</v>
      </c>
      <c r="D30" s="24">
        <v>4259.5</v>
      </c>
      <c r="E30" s="28">
        <f t="shared" si="0"/>
        <v>4259.5</v>
      </c>
    </row>
    <row r="31" spans="1:5" ht="25.5" x14ac:dyDescent="0.3">
      <c r="A31" s="11" t="s">
        <v>7</v>
      </c>
      <c r="B31" s="6" t="s">
        <v>2</v>
      </c>
      <c r="C31" s="14">
        <v>4685</v>
      </c>
      <c r="D31" s="21"/>
      <c r="E31" s="21">
        <f t="shared" si="0"/>
        <v>0</v>
      </c>
    </row>
    <row r="32" spans="1:5" ht="36.75" x14ac:dyDescent="0.3">
      <c r="A32" s="11" t="s">
        <v>8</v>
      </c>
      <c r="B32" s="6" t="s">
        <v>2</v>
      </c>
      <c r="C32" s="24">
        <v>208</v>
      </c>
      <c r="D32" s="28">
        <v>44</v>
      </c>
      <c r="E32" s="28">
        <f t="shared" si="0"/>
        <v>44</v>
      </c>
    </row>
    <row r="33" spans="1:5" ht="38.25" customHeight="1" x14ac:dyDescent="0.3">
      <c r="A33" s="11" t="s">
        <v>9</v>
      </c>
      <c r="B33" s="6" t="s">
        <v>2</v>
      </c>
      <c r="C33" s="24">
        <v>9249</v>
      </c>
      <c r="D33" s="24">
        <f>(C33/12)*9</f>
        <v>6936.75</v>
      </c>
      <c r="E33" s="28">
        <f t="shared" si="0"/>
        <v>6936.75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Енбекшильдерская СШ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2019-11-22T03:24:29Z</dcterms:modified>
</cp:coreProperties>
</file>